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5 Ampliaciones especiales" sheetId="1" r:id="rId1"/>
  </sheets>
  <definedNames>
    <definedName name="_xlnm.Print_Area" localSheetId="0">'55 Ampliaciones especiales'!$A$1:$K$47</definedName>
    <definedName name="_xlnm.Print_Titles" localSheetId="0">'55 Ampliaciones especiales'!$2:$2</definedName>
  </definedNames>
  <calcPr fullCalcOnLoad="1"/>
</workbook>
</file>

<file path=xl/sharedStrings.xml><?xml version="1.0" encoding="utf-8"?>
<sst xmlns="http://schemas.openxmlformats.org/spreadsheetml/2006/main" count="185" uniqueCount="77">
  <si>
    <t>European Aeronautic Defence Space Co.N.V</t>
  </si>
  <si>
    <t xml:space="preserve">- </t>
  </si>
  <si>
    <t xml:space="preserve"> </t>
  </si>
  <si>
    <t>Sos Corporacion Alimentaria, S.A.</t>
  </si>
  <si>
    <t>Nyesa Valores Corporacion, S.A.</t>
  </si>
  <si>
    <t>Jazztel, P.L.C.</t>
  </si>
  <si>
    <t>71 X 10000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</si>
  <si>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</si>
  <si>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Fecha de emisión/</t>
    </r>
    <r>
      <rPr>
        <b/>
        <sz val="9"/>
        <color indexed="10"/>
        <rFont val="Arial"/>
        <family val="2"/>
      </rPr>
      <t>Issuance date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</si>
  <si>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</si>
  <si>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</si>
  <si>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</si>
  <si>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Fecha Admisión/</t>
    </r>
    <r>
      <rPr>
        <b/>
        <sz val="9"/>
        <color indexed="10"/>
        <rFont val="Arial"/>
        <family val="2"/>
      </rPr>
      <t>Admision date</t>
    </r>
  </si>
  <si>
    <t>http://www.bolsamadrid.es/esp/contenido.asp?menu=5&amp;enlace=/comun/of/amplia.asp?id=esp</t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</si>
  <si>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</si>
  <si>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</si>
  <si>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</si>
  <si>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</si>
  <si>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t>Observaciones/Notes</t>
  </si>
  <si>
    <r>
      <t xml:space="preserve">MATERIALES BÁSICOS INDUSTRIA Y CONSTRUCCIÓN / </t>
    </r>
    <r>
      <rPr>
        <b/>
        <sz val="9"/>
        <color indexed="10"/>
        <rFont val="Arial"/>
        <family val="2"/>
      </rPr>
      <t>BASIC MATERIALS, INDUSTRY AND CONSTRUCTION</t>
    </r>
  </si>
  <si>
    <r>
      <t xml:space="preserve">Total Materiales Básicos  Industria y Construcción / </t>
    </r>
    <r>
      <rPr>
        <b/>
        <sz val="9"/>
        <color indexed="10"/>
        <rFont val="Arial"/>
        <family val="2"/>
      </rPr>
      <t>Total Basic Materials, Industry and Construction</t>
    </r>
  </si>
  <si>
    <r>
      <t xml:space="preserve">BIENES DE CONSUMO / </t>
    </r>
    <r>
      <rPr>
        <b/>
        <sz val="9"/>
        <color indexed="10"/>
        <rFont val="Arial"/>
        <family val="2"/>
      </rPr>
      <t>CONSUMER GOODS</t>
    </r>
  </si>
  <si>
    <r>
      <t xml:space="preserve">Total Bienes de Consumo / </t>
    </r>
    <r>
      <rPr>
        <b/>
        <sz val="9"/>
        <color indexed="10"/>
        <rFont val="Arial"/>
        <family val="2"/>
      </rPr>
      <t>Total Consumer Goods</t>
    </r>
  </si>
  <si>
    <r>
      <t xml:space="preserve">SERVICIOS FINANCIEROS INMOBILIARIOS / </t>
    </r>
    <r>
      <rPr>
        <b/>
        <sz val="9"/>
        <color indexed="10"/>
        <rFont val="Arial"/>
        <family val="2"/>
      </rPr>
      <t>FINANCIAL AND REAL STATE SERVICES</t>
    </r>
  </si>
  <si>
    <r>
      <t xml:space="preserve">Total Servicios Financieros e Inmobiliarios / </t>
    </r>
    <r>
      <rPr>
        <b/>
        <sz val="9"/>
        <color indexed="10"/>
        <rFont val="Arial"/>
        <family val="2"/>
      </rPr>
      <t>Total Financial and Real Estate Services</t>
    </r>
  </si>
  <si>
    <r>
      <t xml:space="preserve">TECNOLOGÍA Y TELECOMUNICACIONES / </t>
    </r>
    <r>
      <rPr>
        <b/>
        <sz val="9"/>
        <color indexed="10"/>
        <rFont val="Arial"/>
        <family val="2"/>
      </rPr>
      <t>TECHNOLOGY AND TELECOMMUNICATIONS</t>
    </r>
  </si>
  <si>
    <r>
      <t xml:space="preserve">Total Tecnología y Telecomunicaciones / </t>
    </r>
    <r>
      <rPr>
        <b/>
        <sz val="9"/>
        <color indexed="10"/>
        <rFont val="Arial"/>
        <family val="2"/>
      </rPr>
      <t>Total Technology and Telecommunications</t>
    </r>
  </si>
  <si>
    <r>
      <t xml:space="preserve">TOTAL / </t>
    </r>
    <r>
      <rPr>
        <b/>
        <sz val="9"/>
        <color indexed="10"/>
        <rFont val="Arial"/>
        <family val="2"/>
      </rPr>
      <t>TOTAL</t>
    </r>
    <r>
      <rPr>
        <b/>
        <sz val="9"/>
        <rFont val="Arial"/>
        <family val="2"/>
      </rPr>
      <t xml:space="preserve">  </t>
    </r>
  </si>
  <si>
    <t>Gas Natural Sdg, S.A.</t>
  </si>
  <si>
    <t>4 X 100</t>
  </si>
  <si>
    <t>Iberdrola, S.A.</t>
  </si>
  <si>
    <t>617 X 10000</t>
  </si>
  <si>
    <t>Abengoa, S.A.</t>
  </si>
  <si>
    <t>3 X 1</t>
  </si>
  <si>
    <t>96 X 100000</t>
  </si>
  <si>
    <t>299 X 100000</t>
  </si>
  <si>
    <t>132 X 100</t>
  </si>
  <si>
    <t>889 X 1000</t>
  </si>
  <si>
    <t>Viscofan, S.A.</t>
  </si>
  <si>
    <t>6900 X 100</t>
  </si>
  <si>
    <t>Promotora de Informaciones,S.A.</t>
  </si>
  <si>
    <t>22 X 100000</t>
  </si>
  <si>
    <t>35 X 10000</t>
  </si>
  <si>
    <t>24 X 100000</t>
  </si>
  <si>
    <t>98 X 100000</t>
  </si>
  <si>
    <t>13 X 100000</t>
  </si>
  <si>
    <t>1 X 1000000</t>
  </si>
  <si>
    <t>2 X 1000000</t>
  </si>
  <si>
    <t>0 X 0</t>
  </si>
  <si>
    <t>Banco de Sabadell, S.A.</t>
  </si>
  <si>
    <t>1 X 10</t>
  </si>
  <si>
    <t>76 X 10000</t>
  </si>
  <si>
    <t>75 X 10000</t>
  </si>
  <si>
    <t>96 X 10000</t>
  </si>
  <si>
    <t>46 X 10000</t>
  </si>
  <si>
    <t>Urbas Grupo Financiero, S.A.</t>
  </si>
  <si>
    <t>53 X 1000</t>
  </si>
  <si>
    <t>Urbas Guadahermosa, S.A.</t>
  </si>
  <si>
    <t>326 X 1000</t>
  </si>
  <si>
    <t>Renta 4 Servicios de Inversion, S.A.</t>
  </si>
  <si>
    <t>125 X 1000</t>
  </si>
  <si>
    <t>Grupo Ezentis, S.A.</t>
  </si>
  <si>
    <t>29 X 10000</t>
  </si>
  <si>
    <t>Amadeus It Holding, S.A.</t>
  </si>
  <si>
    <t>900 X 100</t>
  </si>
  <si>
    <r>
      <t>AMPLIACIONES DE CAPITAL ESPECIALES EN 2011 (sin negociación de derechos)/</t>
    </r>
    <r>
      <rPr>
        <b/>
        <sz val="11"/>
        <color indexed="10"/>
        <rFont val="Arial"/>
        <family val="2"/>
      </rPr>
      <t>SPECIAL CAPITAL INCREASES IN 2011 (without negotiable suscribtion rights)</t>
    </r>
  </si>
  <si>
    <r>
      <t xml:space="preserve">Aumento de Nominal / </t>
    </r>
    <r>
      <rPr>
        <sz val="9"/>
        <color indexed="10"/>
        <rFont val="Arial"/>
        <family val="2"/>
      </rPr>
      <t>Nominal Increase</t>
    </r>
  </si>
  <si>
    <r>
      <t xml:space="preserve">Ejecución de Warrants / </t>
    </r>
    <r>
      <rPr>
        <sz val="9"/>
        <color indexed="10"/>
        <rFont val="Arial"/>
        <family val="2"/>
      </rPr>
      <t>warrants execution</t>
    </r>
  </si>
  <si>
    <r>
      <t xml:space="preserve">Ampl. Nov.2010 compensacion de Creditos / </t>
    </r>
    <r>
      <rPr>
        <sz val="9"/>
        <color indexed="10"/>
        <rFont val="Arial"/>
        <family val="2"/>
      </rPr>
      <t>Capital Increase Nov 2009 Debt-equity conversion</t>
    </r>
  </si>
  <si>
    <r>
      <t>PETRÓLEO Y ENERGÍA/</t>
    </r>
    <r>
      <rPr>
        <b/>
        <sz val="9"/>
        <color indexed="10"/>
        <rFont val="Arial"/>
        <family val="2"/>
      </rPr>
      <t>OIL AND ENERGY</t>
    </r>
  </si>
  <si>
    <r>
      <t xml:space="preserve">Total Petróleo y Energía/ </t>
    </r>
    <r>
      <rPr>
        <b/>
        <sz val="9"/>
        <color indexed="10"/>
        <rFont val="Arial"/>
        <family val="2"/>
      </rPr>
      <t xml:space="preserve">Total Oild and Energy </t>
    </r>
  </si>
  <si>
    <r>
      <t xml:space="preserve">SERVICIOS DE CONSUMO / </t>
    </r>
    <r>
      <rPr>
        <b/>
        <sz val="9"/>
        <color indexed="10"/>
        <rFont val="Arial"/>
        <family val="2"/>
      </rPr>
      <t>CONSUMER SERVICES</t>
    </r>
  </si>
  <si>
    <r>
      <t xml:space="preserve">Total Servicios de Consumo / </t>
    </r>
    <r>
      <rPr>
        <b/>
        <sz val="9"/>
        <color indexed="10"/>
        <rFont val="Arial"/>
        <family val="2"/>
      </rPr>
      <t>Total Consumer Services</t>
    </r>
  </si>
  <si>
    <r>
      <t xml:space="preserve">Ampl. Nov.2010 Aportacion No Dineraria / </t>
    </r>
    <r>
      <rPr>
        <sz val="9"/>
        <color indexed="10"/>
        <rFont val="Arial"/>
        <family val="2"/>
      </rPr>
      <t xml:space="preserve">Capital Increase with non-monetary Nov 2010 </t>
    </r>
  </si>
  <si>
    <r>
      <t xml:space="preserve">Suscripcion Restringida / </t>
    </r>
    <r>
      <rPr>
        <sz val="9"/>
        <color indexed="10"/>
        <rFont val="Arial"/>
        <family val="2"/>
      </rPr>
      <t>Restricted subscription</t>
    </r>
  </si>
  <si>
    <r>
      <t xml:space="preserve">Aumento Nominal de 0,40 a 0,45 Euros / </t>
    </r>
    <r>
      <rPr>
        <sz val="9"/>
        <color indexed="10"/>
        <rFont val="Arial"/>
        <family val="2"/>
      </rPr>
      <t>Nominal increase from 0.40 to 0.45 EUR</t>
    </r>
  </si>
  <si>
    <t>5 X 100000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</si>
</sst>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[$-C0A]dddd\,\ dd&quot; de &quot;mmmm&quot; de &quot;yyyy"/>
    <numFmt numFmtId="166" formatCode="#,##0.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7" applyNumberFormat="0" applyAlignment="0" applyProtection="0"/>
    <xf numFmtId="49" fontId="5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3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6" fillId="34" borderId="9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36" fillId="0" borderId="12" applyNumberFormat="0" applyFill="0" applyAlignment="0" applyProtection="0"/>
    <xf numFmtId="0" fontId="50" fillId="0" borderId="13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14" fontId="3" fillId="21" borderId="14" xfId="35" applyBorder="1" applyAlignment="1">
      <alignment horizontal="center" vertical="center" wrapText="1"/>
      <protection/>
    </xf>
    <xf numFmtId="14" fontId="3" fillId="21" borderId="15" xfId="35" applyBorder="1" applyAlignment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center" vertical="center"/>
    </xf>
    <xf numFmtId="14" fontId="5" fillId="0" borderId="17" xfId="64" applyNumberFormat="1" applyFont="1" applyBorder="1" applyAlignment="1">
      <alignment horizontal="center" vertical="center" wrapText="1"/>
      <protection/>
    </xf>
    <xf numFmtId="14" fontId="5" fillId="0" borderId="18" xfId="6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wrapText="1"/>
    </xf>
    <xf numFmtId="14" fontId="5" fillId="0" borderId="0" xfId="64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14" fontId="3" fillId="0" borderId="2" xfId="64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1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14" fontId="3" fillId="0" borderId="23" xfId="64" applyNumberFormat="1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14" fontId="52" fillId="0" borderId="24" xfId="64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4" fontId="5" fillId="0" borderId="0" xfId="64" applyNumberFormat="1" applyFont="1" applyBorder="1">
      <alignment horizontal="left" vertical="center" wrapText="1"/>
      <protection/>
    </xf>
    <xf numFmtId="14" fontId="53" fillId="0" borderId="0" xfId="64" applyNumberFormat="1" applyFont="1" applyBorder="1">
      <alignment horizontal="left" vertical="center" wrapText="1"/>
      <protection/>
    </xf>
    <xf numFmtId="14" fontId="3" fillId="21" borderId="25" xfId="35" applyBorder="1" applyAlignment="1">
      <alignment horizontal="center" vertical="center" wrapText="1"/>
      <protection/>
    </xf>
    <xf numFmtId="14" fontId="5" fillId="0" borderId="20" xfId="64" applyNumberFormat="1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14" fontId="3" fillId="0" borderId="0" xfId="64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vertical="center"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 applyProtection="1">
      <alignment horizontal="left"/>
      <protection/>
    </xf>
    <xf numFmtId="3" fontId="3" fillId="0" borderId="21" xfId="0" applyNumberFormat="1" applyFont="1" applyBorder="1" applyAlignment="1" applyProtection="1">
      <alignment horizontal="left" wrapText="1"/>
      <protection/>
    </xf>
    <xf numFmtId="0" fontId="51" fillId="0" borderId="19" xfId="0" applyFont="1" applyBorder="1" applyAlignment="1">
      <alignment horizontal="center" vertical="center" wrapText="1"/>
    </xf>
    <xf numFmtId="0" fontId="2" fillId="34" borderId="16" xfId="65" applyBorder="1">
      <alignment horizontal="left" wrapText="1"/>
      <protection/>
    </xf>
    <xf numFmtId="0" fontId="2" fillId="34" borderId="17" xfId="65" applyBorder="1">
      <alignment horizontal="left" wrapText="1"/>
      <protection/>
    </xf>
    <xf numFmtId="0" fontId="2" fillId="34" borderId="18" xfId="65" applyBorder="1">
      <alignment horizontal="left" wrapText="1"/>
      <protection/>
    </xf>
    <xf numFmtId="0" fontId="38" fillId="0" borderId="19" xfId="47" applyFill="1" applyBorder="1" applyAlignment="1" applyProtection="1">
      <alignment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G1">
      <selection activeCell="L2" sqref="L2"/>
    </sheetView>
  </sheetViews>
  <sheetFormatPr defaultColWidth="11.421875" defaultRowHeight="12.75"/>
  <cols>
    <col min="1" max="1" width="45.28125" style="0" customWidth="1"/>
    <col min="2" max="2" width="15.00390625" style="0" customWidth="1"/>
    <col min="3" max="3" width="10.8515625" style="0" customWidth="1"/>
    <col min="4" max="4" width="14.57421875" style="0" customWidth="1"/>
    <col min="5" max="5" width="16.7109375" style="0" customWidth="1"/>
    <col min="6" max="6" width="11.140625" style="0" customWidth="1"/>
    <col min="7" max="7" width="9.00390625" style="0" customWidth="1"/>
    <col min="9" max="9" width="14.421875" style="0" customWidth="1"/>
    <col min="11" max="11" width="37.140625" style="0" customWidth="1"/>
    <col min="12" max="12" width="50.00390625" style="0" customWidth="1"/>
  </cols>
  <sheetData>
    <row r="1" spans="1:11" ht="13.5" customHeight="1" thickBot="1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2" s="1" customFormat="1" ht="34.5" customHeight="1" thickBot="1">
      <c r="A2" s="34" t="s">
        <v>7</v>
      </c>
      <c r="B2" s="2" t="s">
        <v>8</v>
      </c>
      <c r="C2" s="2" t="s">
        <v>9</v>
      </c>
      <c r="D2" s="2" t="s">
        <v>10</v>
      </c>
      <c r="E2" s="2" t="s">
        <v>14</v>
      </c>
      <c r="F2" s="2" t="s">
        <v>15</v>
      </c>
      <c r="G2" s="2" t="s">
        <v>17</v>
      </c>
      <c r="H2" s="2" t="s">
        <v>11</v>
      </c>
      <c r="I2" s="2" t="s">
        <v>16</v>
      </c>
      <c r="J2" s="2" t="s">
        <v>12</v>
      </c>
      <c r="K2" s="3" t="s">
        <v>18</v>
      </c>
      <c r="L2" s="51" t="s">
        <v>13</v>
      </c>
    </row>
    <row r="3" spans="1:11" s="8" customFormat="1" ht="24" customHeight="1">
      <c r="A3" s="43" t="s">
        <v>69</v>
      </c>
      <c r="B3" s="5"/>
      <c r="C3" s="5"/>
      <c r="D3" s="5"/>
      <c r="E3" s="5"/>
      <c r="F3" s="5"/>
      <c r="G3" s="5"/>
      <c r="H3" s="5"/>
      <c r="I3" s="5"/>
      <c r="J3" s="6"/>
      <c r="K3" s="7"/>
    </row>
    <row r="4" spans="1:11" s="8" customFormat="1" ht="24" customHeight="1">
      <c r="A4" s="42" t="s">
        <v>28</v>
      </c>
      <c r="B4" s="10">
        <v>40767</v>
      </c>
      <c r="C4" s="11" t="s">
        <v>29</v>
      </c>
      <c r="D4" s="12">
        <v>38183600</v>
      </c>
      <c r="E4" s="13">
        <v>38183600</v>
      </c>
      <c r="F4" s="11">
        <v>13.4806</v>
      </c>
      <c r="G4" s="11" t="s">
        <v>1</v>
      </c>
      <c r="H4" s="11">
        <v>13.48</v>
      </c>
      <c r="I4" s="11">
        <v>514714928</v>
      </c>
      <c r="J4" s="10">
        <v>40767</v>
      </c>
      <c r="K4" s="35" t="s">
        <v>2</v>
      </c>
    </row>
    <row r="5" spans="1:11" s="8" customFormat="1" ht="24" customHeight="1">
      <c r="A5" s="9" t="s">
        <v>30</v>
      </c>
      <c r="B5" s="10">
        <v>40618</v>
      </c>
      <c r="C5" s="11" t="s">
        <v>31</v>
      </c>
      <c r="D5" s="12">
        <v>338353000</v>
      </c>
      <c r="E5" s="13">
        <v>253764750</v>
      </c>
      <c r="F5" s="11">
        <v>5.633</v>
      </c>
      <c r="G5" s="11" t="s">
        <v>1</v>
      </c>
      <c r="H5" s="11">
        <v>5.63</v>
      </c>
      <c r="I5" s="13">
        <v>1904927390</v>
      </c>
      <c r="J5" s="10">
        <v>40618</v>
      </c>
      <c r="K5" s="14" t="s">
        <v>2</v>
      </c>
    </row>
    <row r="6" spans="1:11" s="21" customFormat="1" ht="24" customHeight="1" thickBot="1">
      <c r="A6" s="44" t="s">
        <v>70</v>
      </c>
      <c r="B6" s="16" t="s">
        <v>2</v>
      </c>
      <c r="C6" s="17" t="s">
        <v>2</v>
      </c>
      <c r="D6" s="18">
        <f>SUM(D4:D5)</f>
        <v>376536600</v>
      </c>
      <c r="E6" s="19">
        <f>SUM(E4:E5)</f>
        <v>291948350</v>
      </c>
      <c r="F6" s="17" t="s">
        <v>2</v>
      </c>
      <c r="G6" s="17" t="s">
        <v>2</v>
      </c>
      <c r="H6" s="17" t="s">
        <v>2</v>
      </c>
      <c r="I6" s="19">
        <f>SUM(I4:I5)</f>
        <v>2419642318</v>
      </c>
      <c r="J6" s="16"/>
      <c r="K6" s="20"/>
    </row>
    <row r="7" spans="1:11" s="8" customFormat="1" ht="24">
      <c r="A7" s="4" t="s">
        <v>19</v>
      </c>
      <c r="B7" s="5"/>
      <c r="C7" s="5"/>
      <c r="D7" s="5"/>
      <c r="E7" s="5"/>
      <c r="F7" s="5"/>
      <c r="G7" s="5"/>
      <c r="H7" s="5"/>
      <c r="I7" s="5"/>
      <c r="J7" s="6"/>
      <c r="K7" s="7"/>
    </row>
    <row r="8" spans="1:11" s="8" customFormat="1" ht="24" customHeight="1">
      <c r="A8" s="42" t="s">
        <v>32</v>
      </c>
      <c r="B8" s="10">
        <v>40675</v>
      </c>
      <c r="C8" s="11" t="s">
        <v>33</v>
      </c>
      <c r="D8" s="12" t="s">
        <v>1</v>
      </c>
      <c r="E8" s="13">
        <v>67852260</v>
      </c>
      <c r="F8" s="11">
        <v>0.75</v>
      </c>
      <c r="G8" s="11">
        <v>100</v>
      </c>
      <c r="H8" s="11">
        <v>0</v>
      </c>
      <c r="I8" s="11" t="s">
        <v>1</v>
      </c>
      <c r="J8" s="10">
        <v>40675</v>
      </c>
      <c r="K8" s="35" t="s">
        <v>66</v>
      </c>
    </row>
    <row r="9" spans="1:11" s="8" customFormat="1" ht="24" customHeight="1">
      <c r="A9" s="42" t="s">
        <v>0</v>
      </c>
      <c r="B9" s="10">
        <v>40749</v>
      </c>
      <c r="C9" s="11" t="s">
        <v>34</v>
      </c>
      <c r="D9" s="12">
        <v>785855</v>
      </c>
      <c r="E9" s="13">
        <v>785855</v>
      </c>
      <c r="F9" s="11">
        <v>1</v>
      </c>
      <c r="G9" s="11" t="s">
        <v>1</v>
      </c>
      <c r="H9" s="11">
        <v>1</v>
      </c>
      <c r="I9" s="13">
        <v>785855</v>
      </c>
      <c r="J9" s="10">
        <v>40749</v>
      </c>
      <c r="K9" s="35" t="s">
        <v>2</v>
      </c>
    </row>
    <row r="10" spans="1:11" s="8" customFormat="1" ht="24" customHeight="1">
      <c r="A10" s="9" t="s">
        <v>0</v>
      </c>
      <c r="B10" s="10">
        <v>40781</v>
      </c>
      <c r="C10" s="11" t="s">
        <v>35</v>
      </c>
      <c r="D10" s="12">
        <v>2445527</v>
      </c>
      <c r="E10" s="13">
        <v>2445527</v>
      </c>
      <c r="F10" s="11">
        <v>1</v>
      </c>
      <c r="G10" s="11" t="s">
        <v>1</v>
      </c>
      <c r="H10" s="11">
        <v>1</v>
      </c>
      <c r="I10" s="13">
        <v>2445527</v>
      </c>
      <c r="J10" s="10">
        <v>40781</v>
      </c>
      <c r="K10" s="14" t="s">
        <v>2</v>
      </c>
    </row>
    <row r="11" spans="1:11" s="21" customFormat="1" ht="24" customHeight="1">
      <c r="A11" s="15" t="s">
        <v>20</v>
      </c>
      <c r="B11" s="16" t="s">
        <v>2</v>
      </c>
      <c r="C11" s="17" t="s">
        <v>2</v>
      </c>
      <c r="D11" s="18">
        <f>SUM(D8:D10)</f>
        <v>3231382</v>
      </c>
      <c r="E11" s="19">
        <f>SUM(E8:E10)</f>
        <v>71083642</v>
      </c>
      <c r="F11" s="17" t="s">
        <v>2</v>
      </c>
      <c r="G11" s="17" t="s">
        <v>2</v>
      </c>
      <c r="H11" s="17" t="s">
        <v>2</v>
      </c>
      <c r="I11" s="19">
        <f>SUM(I9:I10)</f>
        <v>3231382</v>
      </c>
      <c r="J11" s="16"/>
      <c r="K11" s="20"/>
    </row>
    <row r="12" spans="1:11" s="8" customFormat="1" ht="24" customHeight="1">
      <c r="A12" s="22" t="s">
        <v>21</v>
      </c>
      <c r="B12" s="10"/>
      <c r="C12" s="11"/>
      <c r="D12" s="11"/>
      <c r="E12" s="11"/>
      <c r="F12" s="11"/>
      <c r="G12" s="11"/>
      <c r="H12" s="11"/>
      <c r="I12" s="11"/>
      <c r="J12" s="10"/>
      <c r="K12" s="14"/>
    </row>
    <row r="13" spans="1:12" s="8" customFormat="1" ht="24" customHeight="1">
      <c r="A13" s="9" t="s">
        <v>3</v>
      </c>
      <c r="B13" s="10">
        <v>40550</v>
      </c>
      <c r="C13" s="11" t="s">
        <v>36</v>
      </c>
      <c r="D13" s="12">
        <v>256633405</v>
      </c>
      <c r="E13" s="13">
        <v>128316702.5</v>
      </c>
      <c r="F13" s="11">
        <v>0.5</v>
      </c>
      <c r="G13" s="11" t="s">
        <v>1</v>
      </c>
      <c r="H13" s="11">
        <v>0.5</v>
      </c>
      <c r="I13" s="13">
        <v>128316702.5</v>
      </c>
      <c r="J13" s="10">
        <v>40550</v>
      </c>
      <c r="K13" s="14" t="s">
        <v>68</v>
      </c>
      <c r="L13" s="14"/>
    </row>
    <row r="14" spans="1:12" s="8" customFormat="1" ht="24" customHeight="1">
      <c r="A14" s="9" t="s">
        <v>3</v>
      </c>
      <c r="B14" s="10">
        <v>40550</v>
      </c>
      <c r="C14" s="11" t="s">
        <v>37</v>
      </c>
      <c r="D14" s="12">
        <v>172574656</v>
      </c>
      <c r="E14" s="13">
        <v>86287328</v>
      </c>
      <c r="F14" s="11">
        <v>1.073</v>
      </c>
      <c r="G14" s="11" t="s">
        <v>1</v>
      </c>
      <c r="H14" s="11">
        <v>1.07</v>
      </c>
      <c r="I14" s="13">
        <v>184654881.92</v>
      </c>
      <c r="J14" s="10">
        <v>40550</v>
      </c>
      <c r="K14" s="14" t="s">
        <v>73</v>
      </c>
      <c r="L14" s="36"/>
    </row>
    <row r="15" spans="1:11" s="8" customFormat="1" ht="24" customHeight="1">
      <c r="A15" s="9" t="s">
        <v>38</v>
      </c>
      <c r="B15" s="10">
        <v>40770</v>
      </c>
      <c r="C15" s="11" t="s">
        <v>39</v>
      </c>
      <c r="D15" s="12">
        <v>45937915</v>
      </c>
      <c r="E15" s="13">
        <v>32156540.58</v>
      </c>
      <c r="F15" s="11">
        <v>0.69</v>
      </c>
      <c r="G15" s="11">
        <v>100</v>
      </c>
      <c r="H15" s="11">
        <v>0</v>
      </c>
      <c r="I15" s="13" t="s">
        <v>1</v>
      </c>
      <c r="J15" s="10">
        <v>40770</v>
      </c>
      <c r="K15" s="14"/>
    </row>
    <row r="16" spans="1:11" s="21" customFormat="1" ht="24" customHeight="1">
      <c r="A16" s="23" t="s">
        <v>22</v>
      </c>
      <c r="B16" s="16" t="s">
        <v>2</v>
      </c>
      <c r="C16" s="17" t="s">
        <v>2</v>
      </c>
      <c r="D16" s="18">
        <f>SUM(D13:D15)</f>
        <v>475145976</v>
      </c>
      <c r="E16" s="19">
        <f>SUM(E13:E15)</f>
        <v>246760571.07999998</v>
      </c>
      <c r="F16" s="17" t="s">
        <v>2</v>
      </c>
      <c r="G16" s="17" t="s">
        <v>2</v>
      </c>
      <c r="H16" s="17" t="s">
        <v>2</v>
      </c>
      <c r="I16" s="19">
        <f>SUM(I13:I15)</f>
        <v>312971584.41999996</v>
      </c>
      <c r="J16" s="16"/>
      <c r="K16" s="20"/>
    </row>
    <row r="17" spans="1:11" s="21" customFormat="1" ht="24" customHeight="1">
      <c r="A17" s="45" t="s">
        <v>71</v>
      </c>
      <c r="B17" s="37"/>
      <c r="C17" s="38"/>
      <c r="D17" s="39"/>
      <c r="E17" s="40"/>
      <c r="F17" s="38"/>
      <c r="G17" s="38"/>
      <c r="H17" s="38"/>
      <c r="I17" s="40"/>
      <c r="J17" s="37"/>
      <c r="K17" s="41"/>
    </row>
    <row r="18" spans="1:12" s="8" customFormat="1" ht="24" customHeight="1">
      <c r="A18" s="9" t="s">
        <v>40</v>
      </c>
      <c r="B18" s="10">
        <v>40577</v>
      </c>
      <c r="C18" s="11" t="s">
        <v>41</v>
      </c>
      <c r="D18" s="12">
        <v>97868</v>
      </c>
      <c r="E18" s="13">
        <v>9786.8</v>
      </c>
      <c r="F18" s="11">
        <v>2</v>
      </c>
      <c r="G18" s="11" t="s">
        <v>1</v>
      </c>
      <c r="H18" s="11">
        <v>2</v>
      </c>
      <c r="I18" s="13">
        <v>195736</v>
      </c>
      <c r="J18" s="10">
        <v>40577</v>
      </c>
      <c r="K18" s="14" t="s">
        <v>67</v>
      </c>
      <c r="L18" s="14"/>
    </row>
    <row r="19" spans="1:12" s="8" customFormat="1" ht="24" customHeight="1">
      <c r="A19" s="9" t="s">
        <v>40</v>
      </c>
      <c r="B19" s="10">
        <v>40599</v>
      </c>
      <c r="C19" s="11" t="s">
        <v>42</v>
      </c>
      <c r="D19" s="12">
        <v>155858</v>
      </c>
      <c r="E19" s="13">
        <v>15585.8</v>
      </c>
      <c r="F19" s="11">
        <v>2</v>
      </c>
      <c r="G19" s="11" t="s">
        <v>1</v>
      </c>
      <c r="H19" s="11">
        <v>2</v>
      </c>
      <c r="I19" s="13">
        <v>311716</v>
      </c>
      <c r="J19" s="10">
        <v>40599</v>
      </c>
      <c r="K19" s="14" t="s">
        <v>67</v>
      </c>
      <c r="L19" s="14"/>
    </row>
    <row r="20" spans="1:12" s="8" customFormat="1" ht="24" customHeight="1">
      <c r="A20" s="9" t="s">
        <v>40</v>
      </c>
      <c r="B20" s="10">
        <v>40626</v>
      </c>
      <c r="C20" s="11" t="s">
        <v>43</v>
      </c>
      <c r="D20" s="12">
        <v>107535</v>
      </c>
      <c r="E20" s="13">
        <v>10753.5</v>
      </c>
      <c r="F20" s="11">
        <v>2</v>
      </c>
      <c r="G20" s="11" t="s">
        <v>1</v>
      </c>
      <c r="H20" s="11">
        <v>2</v>
      </c>
      <c r="I20" s="13">
        <v>215070</v>
      </c>
      <c r="J20" s="10">
        <v>40626</v>
      </c>
      <c r="K20" s="14" t="s">
        <v>67</v>
      </c>
      <c r="L20" s="14"/>
    </row>
    <row r="21" spans="1:12" s="8" customFormat="1" ht="24" customHeight="1">
      <c r="A21" s="9" t="s">
        <v>40</v>
      </c>
      <c r="B21" s="10">
        <v>40665</v>
      </c>
      <c r="C21" s="11" t="s">
        <v>44</v>
      </c>
      <c r="D21" s="12">
        <v>437351</v>
      </c>
      <c r="E21" s="13">
        <v>43735.1</v>
      </c>
      <c r="F21" s="11">
        <v>2</v>
      </c>
      <c r="G21" s="11" t="s">
        <v>1</v>
      </c>
      <c r="H21" s="11">
        <v>2</v>
      </c>
      <c r="I21" s="13">
        <v>874702</v>
      </c>
      <c r="J21" s="10">
        <v>40665</v>
      </c>
      <c r="K21" s="14" t="s">
        <v>67</v>
      </c>
      <c r="L21" s="14"/>
    </row>
    <row r="22" spans="1:12" s="8" customFormat="1" ht="24" customHeight="1">
      <c r="A22" s="9" t="s">
        <v>40</v>
      </c>
      <c r="B22" s="10">
        <v>40669</v>
      </c>
      <c r="C22" s="11" t="s">
        <v>76</v>
      </c>
      <c r="D22" s="12">
        <v>22759</v>
      </c>
      <c r="E22" s="13">
        <v>2275.9</v>
      </c>
      <c r="F22" s="11">
        <v>2</v>
      </c>
      <c r="G22" s="11" t="s">
        <v>1</v>
      </c>
      <c r="H22" s="11">
        <v>2</v>
      </c>
      <c r="I22" s="13">
        <f>D22*F22</f>
        <v>45518</v>
      </c>
      <c r="J22" s="10">
        <v>40696</v>
      </c>
      <c r="K22" s="14" t="s">
        <v>67</v>
      </c>
      <c r="L22" s="14"/>
    </row>
    <row r="23" spans="1:12" s="8" customFormat="1" ht="24" customHeight="1">
      <c r="A23" s="9" t="s">
        <v>40</v>
      </c>
      <c r="B23" s="10">
        <v>40728</v>
      </c>
      <c r="C23" s="11" t="s">
        <v>45</v>
      </c>
      <c r="D23" s="12">
        <v>58491</v>
      </c>
      <c r="E23" s="13">
        <v>5849.1</v>
      </c>
      <c r="F23" s="11">
        <v>2</v>
      </c>
      <c r="G23" s="11" t="s">
        <v>1</v>
      </c>
      <c r="H23" s="11">
        <v>2</v>
      </c>
      <c r="I23" s="13">
        <v>116982</v>
      </c>
      <c r="J23" s="10">
        <v>40728</v>
      </c>
      <c r="K23" s="14" t="s">
        <v>67</v>
      </c>
      <c r="L23" s="14"/>
    </row>
    <row r="24" spans="1:12" s="8" customFormat="1" ht="24" customHeight="1">
      <c r="A24" s="9" t="s">
        <v>40</v>
      </c>
      <c r="B24" s="10">
        <v>40746</v>
      </c>
      <c r="C24" s="11" t="s">
        <v>46</v>
      </c>
      <c r="D24" s="12">
        <v>693</v>
      </c>
      <c r="E24" s="13">
        <v>69.3</v>
      </c>
      <c r="F24" s="11">
        <v>2</v>
      </c>
      <c r="G24" s="11" t="s">
        <v>1</v>
      </c>
      <c r="H24" s="11">
        <v>2</v>
      </c>
      <c r="I24" s="13">
        <v>1386</v>
      </c>
      <c r="J24" s="10">
        <v>40746</v>
      </c>
      <c r="K24" s="14" t="s">
        <v>67</v>
      </c>
      <c r="L24" s="14"/>
    </row>
    <row r="25" spans="1:12" s="8" customFormat="1" ht="24" customHeight="1">
      <c r="A25" s="9" t="s">
        <v>40</v>
      </c>
      <c r="B25" s="10">
        <v>40808</v>
      </c>
      <c r="C25" s="11" t="s">
        <v>47</v>
      </c>
      <c r="D25" s="12">
        <v>1011</v>
      </c>
      <c r="E25" s="13">
        <v>101.1</v>
      </c>
      <c r="F25" s="11">
        <v>2</v>
      </c>
      <c r="G25" s="11" t="s">
        <v>1</v>
      </c>
      <c r="H25" s="11">
        <v>2</v>
      </c>
      <c r="I25" s="13">
        <v>2022</v>
      </c>
      <c r="J25" s="10">
        <v>40808</v>
      </c>
      <c r="K25" s="14" t="s">
        <v>67</v>
      </c>
      <c r="L25" s="14"/>
    </row>
    <row r="26" spans="1:12" s="8" customFormat="1" ht="24" customHeight="1">
      <c r="A26" s="9" t="s">
        <v>40</v>
      </c>
      <c r="B26" s="10">
        <v>40826</v>
      </c>
      <c r="C26" s="11" t="s">
        <v>47</v>
      </c>
      <c r="D26" s="12">
        <v>954</v>
      </c>
      <c r="E26" s="13">
        <v>95.4</v>
      </c>
      <c r="F26" s="11">
        <v>2</v>
      </c>
      <c r="G26" s="11" t="s">
        <v>1</v>
      </c>
      <c r="H26" s="11">
        <v>2</v>
      </c>
      <c r="I26" s="13">
        <v>1908</v>
      </c>
      <c r="J26" s="10">
        <v>40826</v>
      </c>
      <c r="K26" s="14" t="s">
        <v>67</v>
      </c>
      <c r="L26" s="14"/>
    </row>
    <row r="27" spans="1:12" s="8" customFormat="1" ht="24" customHeight="1">
      <c r="A27" s="9" t="s">
        <v>40</v>
      </c>
      <c r="B27" s="10">
        <v>40854</v>
      </c>
      <c r="C27" s="11" t="s">
        <v>48</v>
      </c>
      <c r="D27" s="12">
        <v>550</v>
      </c>
      <c r="E27" s="13">
        <v>55</v>
      </c>
      <c r="F27" s="11">
        <v>2</v>
      </c>
      <c r="G27" s="11" t="s">
        <v>1</v>
      </c>
      <c r="H27" s="11">
        <v>2</v>
      </c>
      <c r="I27" s="13">
        <v>1100</v>
      </c>
      <c r="J27" s="10">
        <v>40854</v>
      </c>
      <c r="K27" s="14" t="s">
        <v>67</v>
      </c>
      <c r="L27" s="14"/>
    </row>
    <row r="28" spans="1:12" s="8" customFormat="1" ht="24" customHeight="1">
      <c r="A28" s="9" t="s">
        <v>40</v>
      </c>
      <c r="B28" s="10">
        <v>40889</v>
      </c>
      <c r="C28" s="11" t="s">
        <v>48</v>
      </c>
      <c r="D28" s="12">
        <v>68</v>
      </c>
      <c r="E28" s="13">
        <v>6.8</v>
      </c>
      <c r="F28" s="11">
        <v>2</v>
      </c>
      <c r="G28" s="11" t="s">
        <v>1</v>
      </c>
      <c r="H28" s="11">
        <v>2</v>
      </c>
      <c r="I28" s="13">
        <v>136</v>
      </c>
      <c r="J28" s="10">
        <v>40889</v>
      </c>
      <c r="K28" s="14" t="s">
        <v>67</v>
      </c>
      <c r="L28" s="14"/>
    </row>
    <row r="29" spans="1:11" s="21" customFormat="1" ht="24" customHeight="1">
      <c r="A29" s="46" t="s">
        <v>72</v>
      </c>
      <c r="B29" s="16" t="s">
        <v>2</v>
      </c>
      <c r="C29" s="17" t="s">
        <v>2</v>
      </c>
      <c r="D29" s="18">
        <f>SUM(D18:D28)</f>
        <v>883138</v>
      </c>
      <c r="E29" s="19">
        <f>SUM(E18:E28)</f>
        <v>88313.8</v>
      </c>
      <c r="F29" s="17" t="s">
        <v>2</v>
      </c>
      <c r="G29" s="17" t="s">
        <v>2</v>
      </c>
      <c r="H29" s="17" t="s">
        <v>2</v>
      </c>
      <c r="I29" s="19">
        <f>SUM(I18:I28)</f>
        <v>1766276</v>
      </c>
      <c r="J29" s="16"/>
      <c r="K29" s="20"/>
    </row>
    <row r="30" spans="1:11" s="8" customFormat="1" ht="24" customHeight="1">
      <c r="A30" s="24" t="s">
        <v>23</v>
      </c>
      <c r="B30" s="10"/>
      <c r="C30" s="11"/>
      <c r="D30" s="11"/>
      <c r="E30" s="11"/>
      <c r="F30" s="11"/>
      <c r="G30" s="11"/>
      <c r="H30" s="11"/>
      <c r="I30" s="11"/>
      <c r="J30" s="10"/>
      <c r="K30" s="14"/>
    </row>
    <row r="31" spans="1:11" s="8" customFormat="1" ht="24" customHeight="1">
      <c r="A31" s="9" t="s">
        <v>49</v>
      </c>
      <c r="B31" s="10">
        <v>40576</v>
      </c>
      <c r="C31" s="11" t="s">
        <v>50</v>
      </c>
      <c r="D31" s="12">
        <v>126363082</v>
      </c>
      <c r="E31" s="13">
        <v>15795385.25</v>
      </c>
      <c r="F31" s="11">
        <v>3.25</v>
      </c>
      <c r="G31" s="11" t="s">
        <v>1</v>
      </c>
      <c r="H31" s="11">
        <v>3.25</v>
      </c>
      <c r="I31" s="13">
        <v>410680016.5</v>
      </c>
      <c r="J31" s="10">
        <v>40576</v>
      </c>
      <c r="K31" s="14" t="s">
        <v>74</v>
      </c>
    </row>
    <row r="32" spans="1:11" s="8" customFormat="1" ht="24" customHeight="1">
      <c r="A32" s="9" t="s">
        <v>4</v>
      </c>
      <c r="B32" s="10">
        <v>40581</v>
      </c>
      <c r="C32" s="11" t="s">
        <v>6</v>
      </c>
      <c r="D32" s="12">
        <v>1125664</v>
      </c>
      <c r="E32" s="13">
        <v>1350796.8</v>
      </c>
      <c r="F32" s="11">
        <v>1.649</v>
      </c>
      <c r="G32" s="11" t="s">
        <v>1</v>
      </c>
      <c r="H32" s="11">
        <v>1.65</v>
      </c>
      <c r="I32" s="13">
        <v>1857345.6</v>
      </c>
      <c r="J32" s="10">
        <v>40581</v>
      </c>
      <c r="K32" s="14"/>
    </row>
    <row r="33" spans="1:11" s="8" customFormat="1" ht="24" customHeight="1">
      <c r="A33" s="9" t="s">
        <v>4</v>
      </c>
      <c r="B33" s="10">
        <v>40620</v>
      </c>
      <c r="C33" s="11" t="s">
        <v>51</v>
      </c>
      <c r="D33" s="12">
        <v>1206997</v>
      </c>
      <c r="E33" s="13">
        <v>253764750</v>
      </c>
      <c r="F33" s="11">
        <v>1.6354</v>
      </c>
      <c r="G33" s="11" t="s">
        <v>1</v>
      </c>
      <c r="H33" s="11">
        <v>1.64</v>
      </c>
      <c r="I33" s="13">
        <v>1979475.08</v>
      </c>
      <c r="J33" s="10">
        <v>40620</v>
      </c>
      <c r="K33" s="14" t="s">
        <v>2</v>
      </c>
    </row>
    <row r="34" spans="1:11" s="8" customFormat="1" ht="24" customHeight="1">
      <c r="A34" s="9" t="s">
        <v>4</v>
      </c>
      <c r="B34" s="10">
        <v>40638</v>
      </c>
      <c r="C34" s="11" t="s">
        <v>52</v>
      </c>
      <c r="D34" s="12">
        <v>1191503</v>
      </c>
      <c r="E34" s="13">
        <v>1429803.6</v>
      </c>
      <c r="F34" s="11">
        <v>1.6161</v>
      </c>
      <c r="G34" s="11" t="s">
        <v>1</v>
      </c>
      <c r="H34" s="11">
        <v>1.62</v>
      </c>
      <c r="I34" s="13">
        <v>1930234.86</v>
      </c>
      <c r="J34" s="10">
        <v>40638</v>
      </c>
      <c r="K34" s="14" t="s">
        <v>2</v>
      </c>
    </row>
    <row r="35" spans="1:11" s="8" customFormat="1" ht="24" customHeight="1">
      <c r="A35" s="9" t="s">
        <v>4</v>
      </c>
      <c r="B35" s="10">
        <v>40654</v>
      </c>
      <c r="C35" s="11" t="s">
        <v>53</v>
      </c>
      <c r="D35" s="12">
        <v>1545390</v>
      </c>
      <c r="E35" s="13">
        <v>1854468</v>
      </c>
      <c r="F35" s="11">
        <v>1.538</v>
      </c>
      <c r="G35" s="11" t="s">
        <v>1</v>
      </c>
      <c r="H35" s="11">
        <v>1.54</v>
      </c>
      <c r="I35" s="13">
        <v>2379900.6</v>
      </c>
      <c r="J35" s="10">
        <v>40654</v>
      </c>
      <c r="K35" s="14" t="s">
        <v>2</v>
      </c>
    </row>
    <row r="36" spans="1:11" s="8" customFormat="1" ht="24" customHeight="1">
      <c r="A36" s="9" t="s">
        <v>4</v>
      </c>
      <c r="B36" s="10">
        <v>40693</v>
      </c>
      <c r="C36" s="11" t="s">
        <v>54</v>
      </c>
      <c r="D36" s="12">
        <v>748444</v>
      </c>
      <c r="E36" s="13">
        <v>898132.8</v>
      </c>
      <c r="F36" s="11">
        <v>1.321</v>
      </c>
      <c r="G36" s="11" t="s">
        <v>1</v>
      </c>
      <c r="H36" s="11">
        <v>1.32</v>
      </c>
      <c r="I36" s="13">
        <v>987946.08</v>
      </c>
      <c r="J36" s="10">
        <v>40693</v>
      </c>
      <c r="K36" s="14" t="s">
        <v>2</v>
      </c>
    </row>
    <row r="37" spans="1:11" s="8" customFormat="1" ht="24" customHeight="1">
      <c r="A37" s="9" t="s">
        <v>55</v>
      </c>
      <c r="B37" s="10">
        <v>40882</v>
      </c>
      <c r="C37" s="11" t="s">
        <v>56</v>
      </c>
      <c r="D37" s="12">
        <v>580668262</v>
      </c>
      <c r="E37" s="13">
        <v>2973597.8</v>
      </c>
      <c r="F37" s="11">
        <v>0.1</v>
      </c>
      <c r="G37" s="11" t="s">
        <v>1</v>
      </c>
      <c r="H37" s="11">
        <v>0.1</v>
      </c>
      <c r="I37" s="13">
        <v>58066826.2</v>
      </c>
      <c r="J37" s="10">
        <v>40882</v>
      </c>
      <c r="K37" s="14" t="s">
        <v>2</v>
      </c>
    </row>
    <row r="38" spans="1:11" s="8" customFormat="1" ht="24" customHeight="1">
      <c r="A38" s="9" t="s">
        <v>57</v>
      </c>
      <c r="B38" s="10">
        <v>40668</v>
      </c>
      <c r="C38" s="11" t="s">
        <v>58</v>
      </c>
      <c r="D38" s="12">
        <v>119202699</v>
      </c>
      <c r="E38" s="13">
        <v>11920269.9</v>
      </c>
      <c r="F38" s="11">
        <v>0.1</v>
      </c>
      <c r="G38" s="11" t="s">
        <v>1</v>
      </c>
      <c r="H38" s="11">
        <v>0.1</v>
      </c>
      <c r="I38" s="13">
        <v>11920269.9</v>
      </c>
      <c r="J38" s="10">
        <v>40668</v>
      </c>
      <c r="K38" s="14" t="s">
        <v>2</v>
      </c>
    </row>
    <row r="39" spans="1:11" s="8" customFormat="1" ht="24" customHeight="1">
      <c r="A39" s="9" t="s">
        <v>59</v>
      </c>
      <c r="B39" s="10">
        <v>40842</v>
      </c>
      <c r="C39" s="11" t="s">
        <v>60</v>
      </c>
      <c r="D39" s="12" t="s">
        <v>1</v>
      </c>
      <c r="E39" s="13">
        <v>2034660.15</v>
      </c>
      <c r="F39" s="11">
        <v>0.05</v>
      </c>
      <c r="G39" s="11">
        <v>100</v>
      </c>
      <c r="H39" s="11">
        <v>0</v>
      </c>
      <c r="I39" s="13" t="s">
        <v>1</v>
      </c>
      <c r="J39" s="10">
        <v>40842</v>
      </c>
      <c r="K39" s="14" t="s">
        <v>75</v>
      </c>
    </row>
    <row r="40" spans="1:11" s="21" customFormat="1" ht="24" customHeight="1">
      <c r="A40" s="23" t="s">
        <v>24</v>
      </c>
      <c r="B40" s="16" t="s">
        <v>2</v>
      </c>
      <c r="C40" s="17" t="s">
        <v>2</v>
      </c>
      <c r="D40" s="18">
        <f>SUM(D31:D39)</f>
        <v>832052041</v>
      </c>
      <c r="E40" s="19">
        <f>SUM(E31:E39)</f>
        <v>292021864.3</v>
      </c>
      <c r="F40" s="17" t="s">
        <v>2</v>
      </c>
      <c r="G40" s="17" t="s">
        <v>2</v>
      </c>
      <c r="H40" s="17" t="s">
        <v>2</v>
      </c>
      <c r="I40" s="19">
        <f>SUM(I31:I39)</f>
        <v>489802014.82</v>
      </c>
      <c r="J40" s="16"/>
      <c r="K40" s="20"/>
    </row>
    <row r="41" spans="1:11" s="8" customFormat="1" ht="24" customHeight="1">
      <c r="A41" s="24" t="s">
        <v>25</v>
      </c>
      <c r="B41" s="10"/>
      <c r="C41" s="11"/>
      <c r="D41" s="12"/>
      <c r="E41" s="12"/>
      <c r="F41" s="12"/>
      <c r="G41" s="12"/>
      <c r="H41" s="12"/>
      <c r="I41" s="12"/>
      <c r="J41" s="10"/>
      <c r="K41" s="14"/>
    </row>
    <row r="42" spans="1:12" s="8" customFormat="1" ht="24" customHeight="1">
      <c r="A42" s="9" t="s">
        <v>61</v>
      </c>
      <c r="B42" s="10">
        <v>40779</v>
      </c>
      <c r="C42" s="11" t="s">
        <v>60</v>
      </c>
      <c r="D42" s="12">
        <v>35294118</v>
      </c>
      <c r="E42" s="13">
        <v>17647059</v>
      </c>
      <c r="F42" s="11">
        <v>0.85</v>
      </c>
      <c r="G42" s="11" t="s">
        <v>1</v>
      </c>
      <c r="H42" s="11">
        <v>0.85</v>
      </c>
      <c r="I42" s="13">
        <v>30000000.3</v>
      </c>
      <c r="J42" s="10">
        <v>40779</v>
      </c>
      <c r="K42" s="14" t="s">
        <v>2</v>
      </c>
      <c r="L42" s="47"/>
    </row>
    <row r="43" spans="1:11" s="8" customFormat="1" ht="24" customHeight="1">
      <c r="A43" s="9" t="s">
        <v>5</v>
      </c>
      <c r="B43" s="10">
        <v>40638</v>
      </c>
      <c r="C43" s="11" t="s">
        <v>62</v>
      </c>
      <c r="D43" s="12">
        <v>716531</v>
      </c>
      <c r="E43" s="13">
        <v>573224.8</v>
      </c>
      <c r="F43" s="11">
        <v>0.8</v>
      </c>
      <c r="G43" s="11" t="s">
        <v>1</v>
      </c>
      <c r="H43" s="11">
        <v>0.8</v>
      </c>
      <c r="I43" s="13">
        <v>573224.8</v>
      </c>
      <c r="J43" s="10">
        <v>40638</v>
      </c>
      <c r="K43" s="14" t="s">
        <v>2</v>
      </c>
    </row>
    <row r="44" spans="1:12" s="8" customFormat="1" ht="24" customHeight="1">
      <c r="A44" s="9" t="s">
        <v>63</v>
      </c>
      <c r="B44" s="10">
        <v>40779</v>
      </c>
      <c r="C44" s="11" t="s">
        <v>64</v>
      </c>
      <c r="D44" s="12">
        <v>447581950</v>
      </c>
      <c r="E44" s="13">
        <v>4028237.55</v>
      </c>
      <c r="F44" s="11">
        <v>0.009</v>
      </c>
      <c r="G44" s="11">
        <v>100</v>
      </c>
      <c r="H44" s="11">
        <v>0</v>
      </c>
      <c r="I44" s="13" t="s">
        <v>1</v>
      </c>
      <c r="J44" s="10">
        <v>40779</v>
      </c>
      <c r="K44" s="36" t="s">
        <v>2</v>
      </c>
      <c r="L44" s="47"/>
    </row>
    <row r="45" spans="1:11" s="21" customFormat="1" ht="24" customHeight="1">
      <c r="A45" s="15" t="s">
        <v>26</v>
      </c>
      <c r="B45" s="16" t="s">
        <v>2</v>
      </c>
      <c r="C45" s="17" t="s">
        <v>2</v>
      </c>
      <c r="D45" s="18">
        <f>SUM(D42:D44)</f>
        <v>483592599</v>
      </c>
      <c r="E45" s="19">
        <f>SUM(E42:E44)</f>
        <v>22248521.35</v>
      </c>
      <c r="F45" s="17" t="s">
        <v>2</v>
      </c>
      <c r="G45" s="17" t="s">
        <v>2</v>
      </c>
      <c r="H45" s="17" t="s">
        <v>2</v>
      </c>
      <c r="I45" s="19">
        <f>SUM(I42:I44)</f>
        <v>30573225.1</v>
      </c>
      <c r="J45" s="16"/>
      <c r="K45" s="20"/>
    </row>
    <row r="46" spans="1:11" s="21" customFormat="1" ht="24" customHeight="1" thickBot="1">
      <c r="A46" s="25" t="s">
        <v>27</v>
      </c>
      <c r="B46" s="26" t="s">
        <v>2</v>
      </c>
      <c r="C46" s="27" t="s">
        <v>2</v>
      </c>
      <c r="D46" s="28">
        <f>D6+D11+D16+D29+D40+D45</f>
        <v>2171441736</v>
      </c>
      <c r="E46" s="29">
        <f>E6+E11+E16+E29+E40+E45</f>
        <v>924151262.5299999</v>
      </c>
      <c r="F46" s="29" t="s">
        <v>2</v>
      </c>
      <c r="G46" s="29" t="s">
        <v>2</v>
      </c>
      <c r="H46" s="29" t="s">
        <v>2</v>
      </c>
      <c r="I46" s="29">
        <f>I6+I11+I16+I29+I40+I45</f>
        <v>3257986800.34</v>
      </c>
      <c r="J46" s="26"/>
      <c r="K46" s="30"/>
    </row>
    <row r="47" spans="4:11" s="8" customFormat="1" ht="12">
      <c r="D47" s="31"/>
      <c r="E47" s="31"/>
      <c r="F47" s="31"/>
      <c r="G47" s="31"/>
      <c r="H47" s="31"/>
      <c r="I47" s="31"/>
      <c r="J47" s="32"/>
      <c r="K47" s="33"/>
    </row>
    <row r="48" spans="4:11" s="8" customFormat="1" ht="12">
      <c r="D48" s="31"/>
      <c r="E48" s="31"/>
      <c r="F48" s="31"/>
      <c r="G48" s="31"/>
      <c r="H48" s="31"/>
      <c r="I48" s="31"/>
      <c r="J48" s="32"/>
      <c r="K48" s="33"/>
    </row>
    <row r="49" spans="10:11" s="8" customFormat="1" ht="12">
      <c r="J49" s="32"/>
      <c r="K49" s="32"/>
    </row>
  </sheetData>
  <sheetProtection/>
  <mergeCells count="1">
    <mergeCell ref="A1:K1"/>
  </mergeCells>
  <hyperlinks>
    <hyperlink ref="L2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cp:lastPrinted>2012-02-07T15:35:12Z</cp:lastPrinted>
  <dcterms:created xsi:type="dcterms:W3CDTF">2011-04-19T11:50:28Z</dcterms:created>
  <dcterms:modified xsi:type="dcterms:W3CDTF">2012-03-27T08:54:01Z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